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Qualifica DF 2024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R6" i="47" l="1"/>
  <c r="J5" i="47"/>
  <c r="N6" i="47"/>
  <c r="P6" i="47"/>
  <c r="L6" i="47"/>
  <c r="J6" i="47"/>
  <c r="N7" i="47"/>
  <c r="P7" i="47"/>
  <c r="L7" i="47"/>
  <c r="J7" i="47"/>
  <c r="N5" i="47"/>
  <c r="P5" i="47"/>
  <c r="L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N10" i="47"/>
  <c r="L10" i="47"/>
  <c r="J10" i="47"/>
  <c r="P10" i="47"/>
  <c r="R10" i="47"/>
  <c r="P15" i="47"/>
  <c r="P13" i="47"/>
</calcChain>
</file>

<file path=xl/sharedStrings.xml><?xml version="1.0" encoding="utf-8"?>
<sst xmlns="http://schemas.openxmlformats.org/spreadsheetml/2006/main" count="483" uniqueCount="108">
  <si>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</si>
  <si>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</si>
  <si>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</si>
  <si>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</si>
  <si>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</si>
  <si>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</si>
  <si>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</si>
  <si>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</si>
  <si>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</si>
  <si>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</si>
  <si>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</si>
  <si>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</si>
  <si>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</si>
  <si>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</si>
  <si>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</si>
  <si>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</si>
  <si>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</si>
  <si>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</si>
  <si>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</si>
  <si>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</si>
  <si>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</si>
  <si>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</si>
  <si>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</si>
  <si>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</si>
  <si>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</si>
  <si>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</si>
  <si>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</si>
  <si>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</si>
  <si>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</si>
  <si>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</si>
  <si>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</si>
  <si>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</si>
  <si>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</si>
  <si>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</si>
  <si>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</si>
  <si>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</si>
  <si>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</si>
  <si>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</si>
  <si>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</si>
  <si>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</si>
  <si>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</si>
  <si>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</si>
  <si>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</si>
  <si>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</si>
  <si>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</si>
  <si>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</si>
  <si>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</si>
  <si>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</si>
  <si>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</si>
  <si>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</si>
  <si>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</si>
  <si>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</si>
  <si>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</si>
  <si>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</si>
  <si>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</si>
  <si>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</si>
  <si>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</si>
  <si>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</si>
  <si>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</si>
  <si>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</si>
  <si>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</si>
  <si>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</si>
  <si>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</si>
  <si>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</si>
  <si>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</si>
  <si>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</si>
  <si>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</si>
  <si>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</si>
  <si>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</si>
  <si>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</si>
  <si>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</si>
  <si>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</si>
  <si>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</si>
  <si>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</si>
  <si>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</si>
  <si>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</si>
  <si>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</si>
  <si>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</si>
  <si>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</si>
  <si>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</si>
  <si>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</si>
  <si>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</si>
  <si>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</si>
  <si>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</si>
  <si>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</si>
  <si>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</si>
  <si>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</si>
  <si>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</si>
  <si>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</si>
  <si>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</si>
  <si>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</si>
  <si>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</si>
  <si>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</si>
  <si>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</si>
  <si>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</si>
  <si>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</si>
  <si>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</si>
  <si>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</si>
  <si>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</si>
  <si>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</si>
  <si>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</si>
  <si>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PROJETO</t>
  </si>
  <si>
    <t>ASSINATURAS NO QUADRO NO BALANÇO GERAL DF</t>
  </si>
  <si>
    <t>10H50 - 15H30</t>
  </si>
  <si>
    <t>180"</t>
  </si>
  <si>
    <t>AÇÃO INTEGRADA NO BALANÇO GERAL DF</t>
  </si>
  <si>
    <t>MÍDIA AVULSA NO BREAK DO BALANÇO GERAL DF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</si>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</sst>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thin">
        <color rgb="FF260D5D"/>
      </bottom>
      <diagonal/>
    </border>
  </borders>
  <cellStyleXfs count="45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vertical="center"/>
    </xf>
    <xf numFmtId="0" fontId="13" fillId="7" borderId="14" xfId="17" applyFont="1" applyFill="1" applyBorder="1" applyAlignment="1">
      <alignment horizontal="center" vertical="center"/>
    </xf>
    <xf numFmtId="1" fontId="23" fillId="7" borderId="14" xfId="17" applyNumberFormat="1" applyFont="1" applyFill="1" applyBorder="1" applyAlignment="1">
      <alignment horizontal="center" vertical="center"/>
    </xf>
    <xf numFmtId="175" fontId="23" fillId="7" borderId="14" xfId="17" applyNumberFormat="1" applyFont="1" applyFill="1" applyBorder="1" applyAlignment="1">
      <alignment horizontal="center" vertical="center" wrapText="1"/>
    </xf>
    <xf numFmtId="3" fontId="23" fillId="7" borderId="14" xfId="17" applyNumberFormat="1" applyFont="1" applyFill="1" applyBorder="1" applyAlignment="1">
      <alignment horizontal="center" vertical="center" wrapText="1"/>
    </xf>
    <xf numFmtId="172" fontId="23" fillId="7" borderId="14" xfId="17" applyNumberFormat="1" applyFont="1" applyFill="1" applyBorder="1" applyAlignment="1">
      <alignment horizontal="center" vertical="center"/>
    </xf>
    <xf numFmtId="169" fontId="23" fillId="7" borderId="14" xfId="17" applyNumberFormat="1" applyFont="1" applyFill="1" applyBorder="1" applyAlignment="1">
      <alignment horizontal="center" vertical="center"/>
    </xf>
    <xf numFmtId="9" fontId="23" fillId="7" borderId="14" xfId="23" applyFont="1" applyFill="1" applyBorder="1" applyAlignment="1">
      <alignment horizontal="center" vertical="center" wrapText="1"/>
    </xf>
    <xf numFmtId="169" fontId="23" fillId="7" borderId="15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3" fontId="23" fillId="7" borderId="12" xfId="17" applyNumberFormat="1" applyFont="1" applyFill="1" applyBorder="1" applyAlignment="1">
      <alignment horizontal="center" vertical="center" wrapText="1"/>
    </xf>
    <xf numFmtId="0" fontId="23" fillId="7" borderId="16" xfId="17" applyFont="1" applyFill="1" applyBorder="1" applyAlignment="1">
      <alignment horizontal="center" vertical="center" wrapText="1"/>
    </xf>
    <xf numFmtId="0" fontId="23" fillId="7" borderId="17" xfId="17" applyFont="1" applyFill="1" applyBorder="1" applyAlignment="1">
      <alignment horizontal="center" vertical="center" wrapText="1"/>
    </xf>
    <xf numFmtId="0" fontId="23" fillId="7" borderId="17" xfId="17" applyFont="1" applyFill="1" applyBorder="1" applyAlignment="1">
      <alignment vertical="center"/>
    </xf>
    <xf numFmtId="0" fontId="13" fillId="7" borderId="17" xfId="17" applyFont="1" applyFill="1" applyBorder="1" applyAlignment="1">
      <alignment horizontal="center" vertical="center"/>
    </xf>
    <xf numFmtId="1" fontId="23" fillId="7" borderId="17" xfId="17" applyNumberFormat="1" applyFont="1" applyFill="1" applyBorder="1" applyAlignment="1">
      <alignment horizontal="center" vertical="center"/>
    </xf>
    <xf numFmtId="175" fontId="23" fillId="7" borderId="17" xfId="17" applyNumberFormat="1" applyFont="1" applyFill="1" applyBorder="1" applyAlignment="1">
      <alignment horizontal="center" vertical="center" wrapText="1"/>
    </xf>
    <xf numFmtId="3" fontId="23" fillId="7" borderId="17" xfId="17" applyNumberFormat="1" applyFont="1" applyFill="1" applyBorder="1" applyAlignment="1">
      <alignment horizontal="center" vertical="center" wrapText="1"/>
    </xf>
    <xf numFmtId="172" fontId="23" fillId="7" borderId="17" xfId="17" applyNumberFormat="1" applyFont="1" applyFill="1" applyBorder="1" applyAlignment="1">
      <alignment horizontal="center" vertical="center"/>
    </xf>
    <xf numFmtId="169" fontId="23" fillId="7" borderId="17" xfId="17" applyNumberFormat="1" applyFont="1" applyFill="1" applyBorder="1" applyAlignment="1">
      <alignment horizontal="center" vertical="center"/>
    </xf>
    <xf numFmtId="9" fontId="23" fillId="7" borderId="17" xfId="23" applyFont="1" applyFill="1" applyBorder="1" applyAlignment="1">
      <alignment horizontal="center" vertical="center" wrapText="1"/>
    </xf>
    <xf numFmtId="169" fontId="23" fillId="7" borderId="18" xfId="17" applyNumberFormat="1" applyFont="1" applyFill="1" applyBorder="1" applyAlignment="1">
      <alignment horizontal="center" vertical="center"/>
    </xf>
    <xf numFmtId="169" fontId="23" fillId="7" borderId="22" xfId="17" applyNumberFormat="1" applyFont="1" applyFill="1" applyBorder="1" applyAlignment="1">
      <alignment horizontal="center" vertical="center"/>
    </xf>
    <xf numFmtId="0" fontId="16" fillId="5" borderId="19" xfId="17" applyFont="1" applyFill="1" applyBorder="1" applyAlignment="1">
      <alignment horizontal="center" vertical="center"/>
    </xf>
    <xf numFmtId="0" fontId="16" fillId="5" borderId="20" xfId="17" applyFont="1" applyFill="1" applyBorder="1" applyAlignment="1">
      <alignment horizontal="center" vertical="center"/>
    </xf>
    <xf numFmtId="0" fontId="16" fillId="5" borderId="21" xfId="17" applyFont="1" applyFill="1" applyBorder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22" fillId="6" borderId="20" xfId="17" applyFont="1" applyFill="1" applyBorder="1" applyAlignment="1">
      <alignment horizontal="center" vertical="center" wrapText="1"/>
    </xf>
    <xf numFmtId="0" fontId="22" fillId="6" borderId="21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7" fillId="0" borderId="0" xfId="0" applyFont="1" applyAlignment="1"/>
  </cellXfs>
  <cellStyles count="45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2 3" xfId="33"/>
    <cellStyle name="Vírgula 2 2 3" xfId="34"/>
    <cellStyle name="Vírgula 2 2 4" xfId="35"/>
    <cellStyle name="Vírgula 2 3" xfId="36"/>
    <cellStyle name="Vírgula 2 3 2" xfId="37"/>
    <cellStyle name="Vírgula 2 3 2 2" xfId="38"/>
    <cellStyle name="Vírgula 2 3 2 2 2" xfId="39"/>
    <cellStyle name="Vírgula 2 3 2 2 3" xfId="40"/>
    <cellStyle name="Vírgula 2 3 2 3" xfId="41"/>
    <cellStyle name="Vírgula 2 3 2 4" xfId="42"/>
    <cellStyle name="Vírgula 2 4" xfId="43"/>
    <cellStyle name="Vírgula 2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43" t="s">
        <v>1</v>
      </c>
      <c r="J2" s="144"/>
      <c r="K2" s="144"/>
      <c r="L2" s="145"/>
      <c r="M2" s="143" t="s">
        <v>2</v>
      </c>
      <c r="N2" s="145"/>
      <c r="O2" s="143" t="s">
        <v>3</v>
      </c>
      <c r="P2" s="145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46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47"/>
      <c r="R5" s="90"/>
    </row>
    <row r="6" spans="1:18" s="3" customFormat="1" ht="23.25" hidden="1" thickBot="1">
      <c r="B6" s="146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47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46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47"/>
      <c r="R8" s="31">
        <f>P8*10%</f>
        <v>0</v>
      </c>
    </row>
    <row r="9" spans="1:18" s="3" customFormat="1" ht="16.5" customHeight="1" thickBot="1">
      <c r="B9" s="146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47"/>
      <c r="R9" s="31">
        <f>P9*10%</f>
        <v>3944.4</v>
      </c>
    </row>
    <row r="10" spans="1:18" s="3" customFormat="1" ht="16.5" hidden="1" customHeight="1" thickBot="1">
      <c r="B10" s="146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47"/>
      <c r="R10" s="31">
        <f>P10*10%</f>
        <v>0</v>
      </c>
    </row>
    <row r="11" spans="1:18" s="3" customFormat="1" ht="16.5" hidden="1" customHeight="1" thickBot="1">
      <c r="B11" s="146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47"/>
      <c r="R11" s="31">
        <f>P11*10%</f>
        <v>0</v>
      </c>
    </row>
    <row r="12" spans="1:18" s="3" customFormat="1" ht="13.5" hidden="1" thickBot="1">
      <c r="B12" s="146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47"/>
      <c r="R13" s="82"/>
    </row>
    <row r="14" spans="1:18" s="3" customFormat="1" ht="16.5" hidden="1" customHeight="1" thickBot="1">
      <c r="B14" s="146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47"/>
      <c r="R14" s="56"/>
    </row>
    <row r="15" spans="1:18" s="3" customFormat="1" ht="16.5" hidden="1" customHeight="1" thickBot="1">
      <c r="B15" s="146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47"/>
      <c r="R15" s="56"/>
    </row>
    <row r="16" spans="1:18" s="3" customFormat="1" ht="16.5" hidden="1" customHeight="1" thickBot="1">
      <c r="B16" s="146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47"/>
      <c r="R16" s="56"/>
    </row>
    <row r="17" spans="2:18" s="3" customFormat="1" ht="16.5" hidden="1" customHeight="1" thickBot="1">
      <c r="B17" s="146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47"/>
      <c r="R17" s="56"/>
    </row>
    <row r="18" spans="2:18" s="3" customFormat="1" ht="16.5" hidden="1" customHeight="1" thickBot="1">
      <c r="B18" s="146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47"/>
      <c r="R18" s="56"/>
    </row>
    <row r="19" spans="2:18" s="3" customFormat="1" ht="16.5" hidden="1" customHeight="1" thickBot="1">
      <c r="B19" s="146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47"/>
      <c r="R19" s="56"/>
    </row>
    <row r="20" spans="2:18" s="3" customFormat="1" ht="16.5" hidden="1" customHeight="1" thickBot="1">
      <c r="B20" s="146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47"/>
      <c r="R20" s="56"/>
    </row>
    <row r="21" spans="2:18" s="3" customFormat="1" ht="16.5" hidden="1" customHeight="1" thickBot="1">
      <c r="B21" s="146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47"/>
      <c r="R21" s="56"/>
    </row>
    <row r="22" spans="2:18" s="3" customFormat="1" ht="16.5" hidden="1" customHeight="1" thickBot="1">
      <c r="B22" s="146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47"/>
      <c r="R22" s="56"/>
    </row>
    <row r="23" spans="2:18" s="3" customFormat="1" ht="16.5" hidden="1" customHeight="1" thickBot="1">
      <c r="B23" s="146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47"/>
      <c r="R23" s="56"/>
    </row>
    <row r="24" spans="2:18" s="3" customFormat="1" ht="16.5" hidden="1" customHeight="1" thickBot="1">
      <c r="B24" s="146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47"/>
      <c r="R24" s="56"/>
    </row>
    <row r="25" spans="2:18" s="3" customFormat="1" ht="16.5" hidden="1" customHeight="1" thickBot="1">
      <c r="B25" s="146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47"/>
      <c r="R25" s="56"/>
    </row>
    <row r="26" spans="2:18" s="3" customFormat="1" ht="16.5" hidden="1" customHeight="1" thickBot="1">
      <c r="B26" s="146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47"/>
      <c r="R26" s="56"/>
    </row>
    <row r="27" spans="2:18" s="3" customFormat="1" ht="18" hidden="1" customHeight="1" thickBot="1">
      <c r="B27" s="146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47"/>
      <c r="R27" s="56"/>
    </row>
    <row r="28" spans="2:18" s="3" customFormat="1" ht="16.5" hidden="1" customHeight="1" thickBot="1">
      <c r="B28" s="146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47"/>
      <c r="R28" s="56"/>
    </row>
    <row r="29" spans="2:18" s="3" customFormat="1" ht="16.5" hidden="1" customHeight="1" thickBot="1">
      <c r="B29" s="146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47"/>
      <c r="R29" s="56"/>
    </row>
    <row r="30" spans="2:18" s="3" customFormat="1" ht="18" hidden="1" customHeight="1" thickBot="1">
      <c r="B30" s="146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47"/>
      <c r="R30" s="56"/>
    </row>
    <row r="31" spans="2:18" s="3" customFormat="1" ht="16.5" hidden="1" customHeight="1" thickBot="1">
      <c r="B31" s="146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47"/>
      <c r="R31" s="56"/>
    </row>
    <row r="32" spans="2:18" s="3" customFormat="1" ht="18" hidden="1" customHeight="1" thickBot="1">
      <c r="B32" s="146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47"/>
      <c r="R32" s="56"/>
    </row>
    <row r="33" spans="1:256" s="3" customFormat="1" ht="16.5" hidden="1" customHeight="1" thickBot="1">
      <c r="B33" s="146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47"/>
      <c r="R33" s="56"/>
    </row>
    <row r="34" spans="1:256" s="3" customFormat="1" ht="16.5" hidden="1" customHeight="1" thickBot="1">
      <c r="B34" s="146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47"/>
      <c r="R34" s="56"/>
    </row>
    <row r="35" spans="1:256" s="3" customFormat="1" ht="16.5" hidden="1" customHeight="1" thickBot="1">
      <c r="B35" s="146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47"/>
      <c r="R35" s="56"/>
    </row>
    <row r="36" spans="1:256" s="3" customFormat="1" ht="16.5" hidden="1" customHeight="1" thickBot="1">
      <c r="B36" s="146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47"/>
      <c r="R36" s="56"/>
    </row>
    <row r="37" spans="1:256" s="3" customFormat="1" ht="16.5" hidden="1" customHeight="1" thickBot="1">
      <c r="B37" s="146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47"/>
      <c r="R37" s="56"/>
    </row>
    <row r="38" spans="1:256" s="3" customFormat="1" ht="16.5" hidden="1" customHeight="1" thickBot="1">
      <c r="B38" s="146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47"/>
      <c r="R38" s="56"/>
    </row>
    <row r="39" spans="1:256" s="3" customFormat="1" ht="16.5" hidden="1" customHeight="1" thickBot="1">
      <c r="B39" s="146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47"/>
      <c r="R39" s="56"/>
    </row>
    <row r="40" spans="1:256" s="3" customFormat="1" ht="16.5" hidden="1" customHeight="1" thickBot="1">
      <c r="B40" s="146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47"/>
      <c r="R40" s="56"/>
    </row>
    <row r="41" spans="1:256" s="3" customFormat="1" ht="16.5" hidden="1" customHeight="1" thickBot="1">
      <c r="B41" s="146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47"/>
      <c r="R41" s="56"/>
    </row>
    <row r="42" spans="1:256" s="3" customFormat="1" ht="17.45" hidden="1" customHeight="1" thickBot="1">
      <c r="B42" s="146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47"/>
      <c r="R42" s="56"/>
    </row>
    <row r="43" spans="1:256" s="3" customFormat="1" ht="16.5" hidden="1" customHeight="1" thickBot="1">
      <c r="B43" s="146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47"/>
      <c r="R43" s="56"/>
    </row>
    <row r="44" spans="1:256" s="3" customFormat="1" ht="16.5" hidden="1" customHeight="1" thickBot="1">
      <c r="B44" s="146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47"/>
      <c r="R44" s="56"/>
    </row>
    <row r="45" spans="1:256" s="3" customFormat="1" ht="16.5" hidden="1" customHeight="1" thickBot="1">
      <c r="B45" s="146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46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48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48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49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48"/>
      <c r="R48" s="56"/>
    </row>
    <row r="49" spans="2:18" s="3" customFormat="1" ht="16.5" hidden="1" customHeight="1" thickBot="1">
      <c r="B49" s="149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48"/>
      <c r="R49" s="56"/>
    </row>
    <row r="50" spans="2:18" s="3" customFormat="1" ht="16.5" hidden="1" customHeight="1" thickBot="1">
      <c r="B50" s="149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48"/>
      <c r="R50" s="56"/>
    </row>
    <row r="51" spans="2:18" s="3" customFormat="1" ht="16.5" hidden="1" customHeight="1" thickBot="1">
      <c r="B51" s="149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48"/>
      <c r="R51" s="56"/>
    </row>
    <row r="52" spans="2:18" s="3" customFormat="1" ht="16.5" hidden="1" customHeight="1" thickBot="1">
      <c r="B52" s="149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48"/>
      <c r="R52" s="56"/>
    </row>
    <row r="53" spans="2:18" s="3" customFormat="1" ht="16.5" hidden="1" customHeight="1" thickBot="1">
      <c r="B53" s="149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48"/>
      <c r="R53" s="56"/>
    </row>
    <row r="54" spans="2:18" s="3" customFormat="1" ht="16.5" hidden="1" customHeight="1" thickBot="1">
      <c r="B54" s="149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48"/>
      <c r="R54" s="56"/>
    </row>
    <row r="55" spans="2:18" s="3" customFormat="1" ht="16.5" hidden="1" customHeight="1" thickBot="1">
      <c r="B55" s="149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48"/>
      <c r="R55" s="56"/>
    </row>
    <row r="56" spans="2:18" s="3" customFormat="1" ht="16.5" hidden="1" customHeight="1" thickBot="1">
      <c r="B56" s="149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48"/>
      <c r="R56" s="56"/>
    </row>
    <row r="57" spans="2:18" s="3" customFormat="1" ht="16.5" hidden="1" customHeight="1" thickBot="1">
      <c r="B57" s="149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48"/>
      <c r="R57" s="56"/>
    </row>
    <row r="58" spans="2:18" s="3" customFormat="1" ht="16.5" hidden="1" customHeight="1" thickBot="1">
      <c r="B58" s="149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48"/>
      <c r="R58" s="56"/>
    </row>
    <row r="59" spans="2:18" s="3" customFormat="1" ht="16.5" hidden="1" customHeight="1" thickBot="1">
      <c r="B59" s="149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48"/>
      <c r="R59" s="56"/>
    </row>
    <row r="60" spans="2:18" s="3" customFormat="1" ht="16.5" hidden="1" customHeight="1" thickBot="1">
      <c r="B60" s="149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48"/>
      <c r="R60" s="56"/>
    </row>
    <row r="61" spans="2:18" s="3" customFormat="1" ht="18" hidden="1" customHeight="1" thickBot="1">
      <c r="B61" s="149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48"/>
      <c r="R61" s="56"/>
    </row>
    <row r="62" spans="2:18" s="3" customFormat="1" ht="16.5" hidden="1" customHeight="1" thickBot="1">
      <c r="B62" s="149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48"/>
      <c r="R62" s="56"/>
    </row>
    <row r="63" spans="2:18" s="3" customFormat="1" ht="18" hidden="1" customHeight="1" thickBot="1">
      <c r="B63" s="149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48"/>
      <c r="R63" s="56"/>
    </row>
    <row r="64" spans="2:18" s="3" customFormat="1" ht="18" hidden="1" customHeight="1" thickBot="1">
      <c r="B64" s="149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48"/>
      <c r="R64" s="56"/>
    </row>
    <row r="65" spans="2:18" s="3" customFormat="1" ht="16.5" hidden="1" customHeight="1" thickBot="1">
      <c r="B65" s="149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48"/>
      <c r="R65" s="56"/>
    </row>
    <row r="66" spans="2:18" s="3" customFormat="1" ht="16.5" hidden="1" customHeight="1" thickBot="1">
      <c r="B66" s="149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48"/>
      <c r="R66" s="56"/>
    </row>
    <row r="67" spans="2:18" s="3" customFormat="1" ht="16.5" hidden="1" customHeight="1" thickBot="1">
      <c r="B67" s="149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48"/>
      <c r="R67" s="56"/>
    </row>
    <row r="68" spans="2:18" s="3" customFormat="1" ht="16.5" hidden="1" customHeight="1" thickBot="1">
      <c r="B68" s="149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48"/>
      <c r="R68" s="56"/>
    </row>
    <row r="69" spans="2:18" s="3" customFormat="1" ht="16.5" hidden="1" customHeight="1" thickBot="1">
      <c r="B69" s="149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48"/>
      <c r="R69" s="56"/>
    </row>
    <row r="70" spans="2:18" s="3" customFormat="1" ht="16.5" hidden="1" customHeight="1" thickBot="1">
      <c r="B70" s="149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48"/>
      <c r="R70" s="56"/>
    </row>
    <row r="71" spans="2:18" s="3" customFormat="1" ht="16.5" hidden="1" customHeight="1" thickBot="1">
      <c r="B71" s="149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48"/>
      <c r="R71" s="56"/>
    </row>
    <row r="72" spans="2:18" s="3" customFormat="1" ht="16.5" hidden="1" customHeight="1" thickBot="1">
      <c r="B72" s="149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48"/>
      <c r="R72" s="56"/>
    </row>
    <row r="73" spans="2:18" s="3" customFormat="1" ht="16.5" hidden="1" customHeight="1" thickBot="1">
      <c r="B73" s="149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48"/>
      <c r="R73" s="56"/>
    </row>
    <row r="74" spans="2:18" s="3" customFormat="1" ht="16.5" hidden="1" customHeight="1" thickBot="1">
      <c r="B74" s="149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48"/>
      <c r="R74" s="56"/>
    </row>
    <row r="75" spans="2:18" s="3" customFormat="1" ht="16.5" hidden="1" customHeight="1" thickBot="1">
      <c r="B75" s="149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48"/>
      <c r="R75" s="56"/>
    </row>
    <row r="76" spans="2:18" s="3" customFormat="1" ht="16.5" hidden="1" customHeight="1" thickBot="1">
      <c r="B76" s="149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48"/>
      <c r="R76" s="56"/>
    </row>
    <row r="77" spans="2:18" s="3" customFormat="1" ht="16.5" hidden="1" customHeight="1" thickBot="1">
      <c r="B77" s="149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48"/>
      <c r="R77" s="56"/>
    </row>
    <row r="78" spans="2:18" s="3" customFormat="1" ht="16.5" hidden="1" customHeight="1" thickBot="1">
      <c r="B78" s="149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49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48"/>
      <c r="R79" s="56"/>
    </row>
    <row r="80" spans="2:18" s="3" customFormat="1" ht="16.5" hidden="1" customHeight="1" thickBot="1">
      <c r="B80" s="149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48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48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49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48"/>
      <c r="R82" s="56"/>
    </row>
    <row r="83" spans="1:256" s="3" customFormat="1" ht="16.5" hidden="1" customHeight="1" thickBot="1">
      <c r="B83" s="149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48"/>
      <c r="R83" s="56"/>
    </row>
    <row r="84" spans="1:256" s="3" customFormat="1" ht="16.5" hidden="1" customHeight="1" thickBot="1">
      <c r="B84" s="149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48"/>
      <c r="R84" s="56"/>
    </row>
    <row r="85" spans="1:256" s="3" customFormat="1" ht="16.5" hidden="1" customHeight="1" thickBot="1">
      <c r="B85" s="149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48"/>
      <c r="R85" s="56"/>
    </row>
    <row r="86" spans="1:256" s="3" customFormat="1" ht="16.5" hidden="1" customHeight="1" thickBot="1">
      <c r="B86" s="149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48"/>
      <c r="R86" s="56"/>
    </row>
    <row r="87" spans="1:256" s="3" customFormat="1" ht="16.5" hidden="1" customHeight="1" thickBot="1">
      <c r="B87" s="149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48"/>
      <c r="R87" s="56"/>
    </row>
    <row r="88" spans="1:256" s="3" customFormat="1" ht="16.5" hidden="1" customHeight="1" thickBot="1">
      <c r="B88" s="149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48"/>
      <c r="R88" s="56"/>
    </row>
    <row r="89" spans="1:256" s="3" customFormat="1" ht="16.5" hidden="1" customHeight="1" thickBot="1">
      <c r="B89" s="149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48"/>
      <c r="R89" s="56"/>
    </row>
    <row r="90" spans="1:256" s="3" customFormat="1" ht="16.5" hidden="1" customHeight="1" thickBot="1">
      <c r="B90" s="149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48"/>
      <c r="R90" s="56"/>
    </row>
    <row r="91" spans="1:256" s="3" customFormat="1" ht="16.5" hidden="1" customHeight="1" thickBot="1">
      <c r="B91" s="149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48"/>
      <c r="R91" s="56"/>
    </row>
    <row r="92" spans="1:256" s="3" customFormat="1" ht="16.5" hidden="1" customHeight="1" thickBot="1">
      <c r="B92" s="149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48"/>
      <c r="R92" s="56"/>
    </row>
    <row r="93" spans="1:256" s="3" customFormat="1" ht="16.5" hidden="1" customHeight="1" thickBot="1">
      <c r="B93" s="149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48"/>
      <c r="R93" s="56"/>
    </row>
    <row r="94" spans="1:256" s="3" customFormat="1" ht="16.5" hidden="1" customHeight="1" thickBot="1">
      <c r="B94" s="149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48"/>
      <c r="R94" s="56"/>
    </row>
    <row r="95" spans="1:256" s="3" customFormat="1" ht="18" hidden="1" customHeight="1" thickBot="1">
      <c r="B95" s="149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48"/>
      <c r="R95" s="56"/>
    </row>
    <row r="96" spans="1:256" s="3" customFormat="1" ht="16.5" hidden="1" customHeight="1" thickBot="1">
      <c r="B96" s="149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48"/>
      <c r="R96" s="56"/>
    </row>
    <row r="97" spans="2:18" s="3" customFormat="1" ht="16.5" hidden="1" customHeight="1" thickBot="1">
      <c r="B97" s="149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48"/>
      <c r="R97" s="56"/>
    </row>
    <row r="98" spans="2:18" s="3" customFormat="1" ht="18" hidden="1" customHeight="1" thickBot="1">
      <c r="B98" s="149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48"/>
      <c r="R98" s="56"/>
    </row>
    <row r="99" spans="2:18" s="3" customFormat="1" ht="16.5" hidden="1" customHeight="1" thickBot="1">
      <c r="B99" s="149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48"/>
      <c r="R99" s="56"/>
    </row>
    <row r="100" spans="2:18" s="3" customFormat="1" ht="16.5" hidden="1" customHeight="1" thickBot="1">
      <c r="B100" s="149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48"/>
      <c r="R100" s="56"/>
    </row>
    <row r="101" spans="2:18" s="3" customFormat="1" ht="16.5" hidden="1" customHeight="1" thickBot="1">
      <c r="B101" s="149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48"/>
      <c r="R101" s="56"/>
    </row>
    <row r="102" spans="2:18" s="3" customFormat="1" ht="16.5" hidden="1" customHeight="1" thickBot="1">
      <c r="B102" s="149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48"/>
      <c r="R102" s="56"/>
    </row>
    <row r="103" spans="2:18" s="3" customFormat="1" ht="16.5" hidden="1" customHeight="1" thickBot="1">
      <c r="B103" s="149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48"/>
      <c r="R103" s="56"/>
    </row>
    <row r="104" spans="2:18" s="3" customFormat="1" ht="16.5" hidden="1" customHeight="1" thickBot="1">
      <c r="B104" s="149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48"/>
      <c r="R104" s="56"/>
    </row>
    <row r="105" spans="2:18" s="3" customFormat="1" ht="16.5" hidden="1" customHeight="1" thickBot="1">
      <c r="B105" s="149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48"/>
      <c r="R105" s="56"/>
    </row>
    <row r="106" spans="2:18" s="3" customFormat="1" ht="16.5" hidden="1" customHeight="1" thickBot="1">
      <c r="B106" s="149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48"/>
      <c r="R106" s="56"/>
    </row>
    <row r="107" spans="2:18" s="3" customFormat="1" ht="16.5" hidden="1" customHeight="1" thickBot="1">
      <c r="B107" s="149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48"/>
      <c r="R107" s="56"/>
    </row>
    <row r="108" spans="2:18" s="3" customFormat="1" ht="16.5" hidden="1" customHeight="1" thickBot="1">
      <c r="B108" s="149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48"/>
      <c r="R108" s="56"/>
    </row>
    <row r="109" spans="2:18" s="3" customFormat="1" ht="18" hidden="1" customHeight="1" thickBot="1">
      <c r="B109" s="149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48"/>
      <c r="R109" s="56"/>
    </row>
    <row r="110" spans="2:18" s="3" customFormat="1" ht="16.5" hidden="1" customHeight="1" thickBot="1">
      <c r="B110" s="149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48"/>
      <c r="R110" s="56"/>
    </row>
    <row r="111" spans="2:18" s="3" customFormat="1" ht="16.5" hidden="1" customHeight="1" thickBot="1">
      <c r="B111" s="149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49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49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49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Q13:Q44"/>
    <mergeCell ref="B14:B46"/>
    <mergeCell ref="Q46:Q77"/>
    <mergeCell ref="B48:B80"/>
    <mergeCell ref="Q79:Q110"/>
    <mergeCell ref="B82:B114"/>
    <mergeCell ref="I2:L2"/>
    <mergeCell ref="M2:N2"/>
    <mergeCell ref="O2:P2"/>
    <mergeCell ref="B5:B6"/>
    <mergeCell ref="Q5:Q6"/>
    <mergeCell ref="B8:B12"/>
    <mergeCell ref="Q8:Q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tabSelected="1" workbookViewId="0">
      <selection activeCell="B3" sqref="B3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50" t="s">
        <v>1</v>
      </c>
      <c r="J2" s="150"/>
      <c r="K2" s="150"/>
      <c r="L2" s="151"/>
      <c r="M2" s="150" t="s">
        <v>2</v>
      </c>
      <c r="N2" s="150"/>
      <c r="O2" s="150" t="s">
        <v>3</v>
      </c>
      <c r="P2" s="150"/>
      <c r="Q2" s="40"/>
      <c r="R2" s="40"/>
    </row>
    <row r="3" spans="2:18" ht="33.75" customHeight="1">
      <c r="B3" s="40"/>
      <c r="C3" s="40"/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3" t="s">
        <v>9</v>
      </c>
      <c r="J3" s="93" t="s">
        <v>10</v>
      </c>
      <c r="K3" s="93" t="s">
        <v>11</v>
      </c>
      <c r="L3" s="93" t="s">
        <v>12</v>
      </c>
      <c r="M3" s="93" t="s">
        <v>13</v>
      </c>
      <c r="N3" s="93" t="s">
        <v>14</v>
      </c>
      <c r="O3" s="93" t="s">
        <v>15</v>
      </c>
      <c r="P3" s="93" t="s">
        <v>16</v>
      </c>
      <c r="Q3" s="40"/>
      <c r="R3" s="93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15.75" customHeight="1">
      <c r="B5" s="152" t="s">
        <v>101</v>
      </c>
      <c r="C5" s="68"/>
      <c r="D5" s="94" t="s">
        <v>18</v>
      </c>
      <c r="E5" s="132" t="s">
        <v>103</v>
      </c>
      <c r="F5" s="95" t="s">
        <v>102</v>
      </c>
      <c r="G5" s="96" t="s">
        <v>90</v>
      </c>
      <c r="H5" s="97">
        <v>5</v>
      </c>
      <c r="I5" s="98">
        <v>1.5</v>
      </c>
      <c r="J5" s="99">
        <f>I5*H5</f>
        <v>7.5</v>
      </c>
      <c r="K5" s="130">
        <v>62123</v>
      </c>
      <c r="L5" s="99">
        <f>K5*H5</f>
        <v>310615</v>
      </c>
      <c r="M5" s="100">
        <v>1643.5</v>
      </c>
      <c r="N5" s="101">
        <f>M5*H5</f>
        <v>8217.5</v>
      </c>
      <c r="O5" s="102">
        <v>0</v>
      </c>
      <c r="P5" s="103">
        <f>N5-N5*O5</f>
        <v>8217.5</v>
      </c>
      <c r="Q5" s="147"/>
      <c r="R5" s="35"/>
    </row>
    <row r="6" spans="2:18" s="3" customFormat="1" ht="15.75" customHeight="1">
      <c r="B6" s="152"/>
      <c r="C6" s="68"/>
      <c r="D6" s="131" t="s">
        <v>18</v>
      </c>
      <c r="E6" s="132" t="s">
        <v>103</v>
      </c>
      <c r="F6" s="133" t="s">
        <v>105</v>
      </c>
      <c r="G6" s="134" t="s">
        <v>104</v>
      </c>
      <c r="H6" s="135">
        <v>1</v>
      </c>
      <c r="I6" s="136">
        <v>1.5</v>
      </c>
      <c r="J6" s="137">
        <f>I6*H6</f>
        <v>1.5</v>
      </c>
      <c r="K6" s="137">
        <v>62123</v>
      </c>
      <c r="L6" s="137">
        <f>H6*K6</f>
        <v>62123</v>
      </c>
      <c r="M6" s="138">
        <v>59166</v>
      </c>
      <c r="N6" s="139">
        <f>M6*H6</f>
        <v>59166</v>
      </c>
      <c r="O6" s="140">
        <v>0</v>
      </c>
      <c r="P6" s="141">
        <f>N6-N6*O6</f>
        <v>59166</v>
      </c>
      <c r="Q6" s="147"/>
      <c r="R6" s="142">
        <f>P6*10%</f>
        <v>5916.6</v>
      </c>
    </row>
    <row r="7" spans="2:18" s="3" customFormat="1" ht="15.75" customHeight="1">
      <c r="B7" s="152"/>
      <c r="C7" s="68"/>
      <c r="D7" s="131" t="s">
        <v>18</v>
      </c>
      <c r="E7" s="132" t="s">
        <v>103</v>
      </c>
      <c r="F7" s="104" t="s">
        <v>106</v>
      </c>
      <c r="G7" s="105" t="s">
        <v>28</v>
      </c>
      <c r="H7" s="106">
        <v>10</v>
      </c>
      <c r="I7" s="107">
        <v>1.5</v>
      </c>
      <c r="J7" s="108">
        <f>I7*H7</f>
        <v>15</v>
      </c>
      <c r="K7" s="108">
        <v>62123</v>
      </c>
      <c r="L7" s="108">
        <f>K7*H7</f>
        <v>621230</v>
      </c>
      <c r="M7" s="109">
        <v>6574</v>
      </c>
      <c r="N7" s="110">
        <f>M7*H7</f>
        <v>65740</v>
      </c>
      <c r="O7" s="111">
        <v>0</v>
      </c>
      <c r="P7" s="112">
        <f>N7-N7*O7</f>
        <v>65740</v>
      </c>
      <c r="Q7" s="147"/>
      <c r="R7" s="36"/>
    </row>
    <row r="8" spans="2:18" s="113" customFormat="1" ht="3.75" customHeight="1">
      <c r="B8" s="114"/>
      <c r="C8" s="114"/>
      <c r="D8" s="115"/>
      <c r="E8" s="115"/>
      <c r="F8" s="115"/>
      <c r="G8" s="115"/>
      <c r="H8" s="116"/>
      <c r="I8" s="117"/>
      <c r="J8" s="118"/>
      <c r="K8" s="119"/>
      <c r="L8" s="120"/>
      <c r="M8" s="55"/>
      <c r="N8" s="116"/>
      <c r="O8" s="115"/>
      <c r="P8" s="116"/>
      <c r="Q8" s="43"/>
      <c r="R8" s="121"/>
    </row>
    <row r="9" spans="2:18" s="2" customFormat="1" ht="4.5" customHeight="1">
      <c r="B9" s="43"/>
      <c r="C9" s="43"/>
      <c r="D9" s="43"/>
      <c r="E9" s="43"/>
      <c r="F9" s="43"/>
      <c r="G9" s="43"/>
      <c r="H9" s="45"/>
      <c r="I9" s="46"/>
      <c r="J9" s="46"/>
      <c r="K9" s="47"/>
      <c r="L9" s="48"/>
      <c r="M9" s="49"/>
      <c r="N9" s="45"/>
      <c r="O9" s="43"/>
      <c r="P9" s="45"/>
      <c r="Q9" s="43"/>
      <c r="R9" s="43"/>
    </row>
    <row r="10" spans="2:18" ht="13.5" customHeight="1">
      <c r="B10" s="122"/>
      <c r="C10" s="122"/>
      <c r="D10" s="122"/>
      <c r="E10" s="122"/>
      <c r="F10" s="122"/>
      <c r="G10" s="123"/>
      <c r="H10" s="124">
        <v>121</v>
      </c>
      <c r="I10" s="125"/>
      <c r="J10" s="124">
        <f>SUM(J5:J9)</f>
        <v>24</v>
      </c>
      <c r="K10" s="126"/>
      <c r="L10" s="124">
        <f>SUM(L5:L9)</f>
        <v>993968</v>
      </c>
      <c r="M10" s="127"/>
      <c r="N10" s="128">
        <f>SUM(N5:N9)</f>
        <v>133123.5</v>
      </c>
      <c r="O10" s="129"/>
      <c r="P10" s="128">
        <f>SUM(P5:P9)</f>
        <v>133123.5</v>
      </c>
      <c r="Q10" s="92"/>
      <c r="R10" s="86">
        <f>P10/L10*1000</f>
        <v>133.9313740482591</v>
      </c>
    </row>
    <row r="11" spans="2:18" ht="12.75" customHeight="1">
      <c r="B11" s="21"/>
      <c r="D11" s="5"/>
      <c r="E11" s="7"/>
      <c r="F11" s="5"/>
      <c r="G11" s="16"/>
      <c r="H11" s="5"/>
      <c r="I11" s="8"/>
      <c r="J11" s="5" t="s">
        <v>48</v>
      </c>
      <c r="K11" s="9"/>
      <c r="L11" s="5"/>
      <c r="M11" s="5"/>
      <c r="N11" s="5"/>
      <c r="O11" s="15"/>
      <c r="P11" s="5"/>
    </row>
    <row r="12" spans="2:18">
      <c r="B12" s="21"/>
      <c r="D12" s="7"/>
      <c r="E12" s="7"/>
      <c r="F12" s="5"/>
      <c r="G12" s="16"/>
      <c r="H12" s="5"/>
      <c r="I12" s="8"/>
      <c r="J12" s="5"/>
      <c r="K12" s="9"/>
      <c r="L12" s="5"/>
      <c r="M12" s="5"/>
      <c r="N12" s="5"/>
      <c r="O12" s="15"/>
      <c r="P12" s="5"/>
    </row>
    <row r="13" spans="2:18">
      <c r="B13" s="21"/>
      <c r="D13" s="7"/>
      <c r="E13" s="7"/>
      <c r="F13" s="5"/>
      <c r="G13" s="16"/>
      <c r="H13" s="5"/>
      <c r="I13" s="8"/>
      <c r="J13" s="5"/>
      <c r="K13" s="9"/>
      <c r="L13" s="5"/>
      <c r="M13" s="5"/>
      <c r="N13" s="5"/>
      <c r="O13" s="18" t="s">
        <v>49</v>
      </c>
      <c r="P13" s="10">
        <f>P10*80%</f>
        <v>106498.8</v>
      </c>
    </row>
    <row r="14" spans="2:18">
      <c r="B14" s="21"/>
      <c r="D14" s="7"/>
      <c r="E14" s="7"/>
      <c r="F14" s="5"/>
      <c r="G14" s="16"/>
      <c r="H14" s="5"/>
      <c r="I14" s="8"/>
      <c r="J14" s="5"/>
      <c r="K14" s="9"/>
      <c r="L14" s="5"/>
      <c r="M14" s="5"/>
      <c r="N14" s="5"/>
      <c r="O14" s="15"/>
      <c r="P14" s="5"/>
    </row>
    <row r="15" spans="2:18" ht="24">
      <c r="B15" s="21"/>
      <c r="D15" s="7"/>
      <c r="E15" s="7"/>
      <c r="F15" s="5"/>
      <c r="G15" s="16"/>
      <c r="H15" s="5"/>
      <c r="I15" s="8"/>
      <c r="J15" s="5"/>
      <c r="K15" s="9"/>
      <c r="L15" s="5"/>
      <c r="M15" s="5"/>
      <c r="N15" s="5"/>
      <c r="O15" s="19" t="s">
        <v>50</v>
      </c>
      <c r="P15" s="11">
        <f>P10/N10%-100</f>
        <v>0</v>
      </c>
    </row>
    <row r="18" spans="2:2">
      <c r="B18" s="153" t="s">
        <v>107</v>
      </c>
    </row>
  </sheetData>
  <mergeCells count="5">
    <mergeCell ref="I2:L2"/>
    <mergeCell ref="M2:N2"/>
    <mergeCell ref="O2:P2"/>
    <mergeCell ref="B5:B7"/>
    <mergeCell ref="Q5:Q7"/>
  </mergeCells>
  <pageMargins left="0.511811024" right="0.511811024" top="0.78740157499999996" bottom="0.78740157499999996" header="0.31496062000000002" footer="0.31496062000000002"/>
  <ignoredErrors>
    <ignoredError sqref="L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</vt:lpstr>
      <vt:lpstr>RECORD BRASILIA 30"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2024-02-07T20:50:51Z</dcterms:modified>
</cp:coreProperties>
</file>